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osugi\Downloads\"/>
    </mc:Choice>
  </mc:AlternateContent>
  <xr:revisionPtr revIDLastSave="0" documentId="13_ncr:1_{0724E8C8-35AD-404D-AC80-2920D45B1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ご案内" sheetId="1" r:id="rId1"/>
    <sheet name="入力フォーマット" sheetId="2" r:id="rId2"/>
    <sheet name="商品マスタ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3" i="2" l="1"/>
  <c r="Q63" i="2" s="1"/>
  <c r="M63" i="2"/>
  <c r="P62" i="2"/>
  <c r="Q62" i="2" s="1"/>
  <c r="M62" i="2"/>
  <c r="P61" i="2"/>
  <c r="Q61" i="2" s="1"/>
  <c r="M61" i="2"/>
  <c r="P60" i="2"/>
  <c r="Q60" i="2" s="1"/>
  <c r="M60" i="2"/>
  <c r="Q59" i="2"/>
  <c r="S59" i="2" s="1"/>
  <c r="P59" i="2"/>
  <c r="M59" i="2"/>
  <c r="P58" i="2"/>
  <c r="Q58" i="2" s="1"/>
  <c r="M58" i="2"/>
  <c r="P57" i="2"/>
  <c r="Q57" i="2" s="1"/>
  <c r="M57" i="2"/>
  <c r="P56" i="2"/>
  <c r="Q56" i="2" s="1"/>
  <c r="R56" i="2" s="1"/>
  <c r="M56" i="2"/>
  <c r="P55" i="2"/>
  <c r="Q55" i="2" s="1"/>
  <c r="M55" i="2"/>
  <c r="P54" i="2"/>
  <c r="Q54" i="2" s="1"/>
  <c r="M54" i="2"/>
  <c r="P53" i="2"/>
  <c r="Q53" i="2" s="1"/>
  <c r="S53" i="2" s="1"/>
  <c r="M53" i="2"/>
  <c r="P52" i="2"/>
  <c r="Q52" i="2" s="1"/>
  <c r="M52" i="2"/>
  <c r="P51" i="2"/>
  <c r="Q51" i="2" s="1"/>
  <c r="M51" i="2"/>
  <c r="P50" i="2"/>
  <c r="Q50" i="2" s="1"/>
  <c r="R50" i="2" s="1"/>
  <c r="M50" i="2"/>
  <c r="P49" i="2"/>
  <c r="Q49" i="2" s="1"/>
  <c r="M49" i="2"/>
  <c r="P48" i="2"/>
  <c r="Q48" i="2" s="1"/>
  <c r="R48" i="2" s="1"/>
  <c r="M48" i="2"/>
  <c r="P47" i="2"/>
  <c r="Q47" i="2" s="1"/>
  <c r="M47" i="2"/>
  <c r="P46" i="2"/>
  <c r="Q46" i="2" s="1"/>
  <c r="R46" i="2" s="1"/>
  <c r="M46" i="2"/>
  <c r="P45" i="2"/>
  <c r="Q45" i="2" s="1"/>
  <c r="S45" i="2" s="1"/>
  <c r="M45" i="2"/>
  <c r="P44" i="2"/>
  <c r="Q44" i="2" s="1"/>
  <c r="M44" i="2"/>
  <c r="P43" i="2"/>
  <c r="Q43" i="2" s="1"/>
  <c r="S43" i="2" s="1"/>
  <c r="M43" i="2"/>
  <c r="P42" i="2"/>
  <c r="Q42" i="2" s="1"/>
  <c r="M42" i="2"/>
  <c r="P41" i="2"/>
  <c r="Q41" i="2" s="1"/>
  <c r="M41" i="2"/>
  <c r="P40" i="2"/>
  <c r="Q40" i="2" s="1"/>
  <c r="R40" i="2" s="1"/>
  <c r="M40" i="2"/>
  <c r="P39" i="2"/>
  <c r="Q39" i="2" s="1"/>
  <c r="S39" i="2" s="1"/>
  <c r="M39" i="2"/>
  <c r="P38" i="2"/>
  <c r="Q38" i="2" s="1"/>
  <c r="M38" i="2"/>
  <c r="P37" i="2"/>
  <c r="Q37" i="2" s="1"/>
  <c r="S37" i="2" s="1"/>
  <c r="M37" i="2"/>
  <c r="P36" i="2"/>
  <c r="Q36" i="2" s="1"/>
  <c r="M36" i="2"/>
  <c r="P35" i="2"/>
  <c r="Q35" i="2" s="1"/>
  <c r="M35" i="2"/>
  <c r="P34" i="2"/>
  <c r="Q34" i="2" s="1"/>
  <c r="R34" i="2" s="1"/>
  <c r="M34" i="2"/>
  <c r="P33" i="2"/>
  <c r="Q33" i="2" s="1"/>
  <c r="S33" i="2" s="1"/>
  <c r="M33" i="2"/>
  <c r="P32" i="2"/>
  <c r="Q32" i="2" s="1"/>
  <c r="M32" i="2"/>
  <c r="R31" i="2"/>
  <c r="P31" i="2"/>
  <c r="Q31" i="2" s="1"/>
  <c r="S31" i="2" s="1"/>
  <c r="M31" i="2"/>
  <c r="P30" i="2"/>
  <c r="Q30" i="2" s="1"/>
  <c r="M30" i="2"/>
  <c r="P29" i="2"/>
  <c r="Q29" i="2" s="1"/>
  <c r="M29" i="2"/>
  <c r="P28" i="2"/>
  <c r="Q28" i="2" s="1"/>
  <c r="R28" i="2" s="1"/>
  <c r="M28" i="2"/>
  <c r="P27" i="2"/>
  <c r="Q27" i="2" s="1"/>
  <c r="S27" i="2" s="1"/>
  <c r="M27" i="2"/>
  <c r="Q26" i="2"/>
  <c r="R26" i="2" s="1"/>
  <c r="P26" i="2"/>
  <c r="M26" i="2"/>
  <c r="P25" i="2"/>
  <c r="Q25" i="2" s="1"/>
  <c r="S25" i="2" s="1"/>
  <c r="M25" i="2"/>
  <c r="P24" i="2"/>
  <c r="Q24" i="2" s="1"/>
  <c r="M24" i="2"/>
  <c r="P23" i="2"/>
  <c r="Q23" i="2" s="1"/>
  <c r="M23" i="2"/>
  <c r="P22" i="2"/>
  <c r="Q22" i="2" s="1"/>
  <c r="R22" i="2" s="1"/>
  <c r="M22" i="2"/>
  <c r="P21" i="2"/>
  <c r="Q21" i="2" s="1"/>
  <c r="S21" i="2" s="1"/>
  <c r="M21" i="2"/>
  <c r="P20" i="2"/>
  <c r="Q20" i="2" s="1"/>
  <c r="M20" i="2"/>
  <c r="P19" i="2"/>
  <c r="Q19" i="2" s="1"/>
  <c r="R19" i="2" s="1"/>
  <c r="M19" i="2"/>
  <c r="P18" i="2"/>
  <c r="Q18" i="2" s="1"/>
  <c r="S18" i="2" s="1"/>
  <c r="M18" i="2"/>
  <c r="P17" i="2"/>
  <c r="Q17" i="2" s="1"/>
  <c r="R17" i="2" s="1"/>
  <c r="M17" i="2"/>
  <c r="P16" i="2"/>
  <c r="Q16" i="2" s="1"/>
  <c r="S16" i="2" s="1"/>
  <c r="M16" i="2"/>
  <c r="P15" i="2"/>
  <c r="Q15" i="2" s="1"/>
  <c r="M15" i="2"/>
  <c r="P14" i="2"/>
  <c r="Q14" i="2" s="1"/>
  <c r="M14" i="2"/>
  <c r="P13" i="2"/>
  <c r="Q13" i="2" s="1"/>
  <c r="R13" i="2" s="1"/>
  <c r="M13" i="2"/>
  <c r="P12" i="2"/>
  <c r="Q12" i="2" s="1"/>
  <c r="M12" i="2"/>
  <c r="P11" i="2"/>
  <c r="Q11" i="2" s="1"/>
  <c r="R11" i="2" s="1"/>
  <c r="M11" i="2"/>
  <c r="P10" i="2"/>
  <c r="Q10" i="2" s="1"/>
  <c r="M10" i="2"/>
  <c r="P9" i="2"/>
  <c r="Q9" i="2" s="1"/>
  <c r="M9" i="2"/>
  <c r="P8" i="2"/>
  <c r="Q8" i="2" s="1"/>
  <c r="M8" i="2"/>
  <c r="P7" i="2"/>
  <c r="Q7" i="2" s="1"/>
  <c r="R7" i="2" s="1"/>
  <c r="M7" i="2"/>
  <c r="P6" i="2"/>
  <c r="Q6" i="2" s="1"/>
  <c r="M6" i="2"/>
  <c r="P5" i="2"/>
  <c r="Q5" i="2" s="1"/>
  <c r="R5" i="2" s="1"/>
  <c r="M5" i="2"/>
  <c r="P4" i="2"/>
  <c r="Q4" i="2" s="1"/>
  <c r="M4" i="2"/>
  <c r="P3" i="2"/>
  <c r="Q3" i="2" s="1"/>
  <c r="M3" i="2"/>
  <c r="S28" i="2" l="1"/>
  <c r="R16" i="2"/>
  <c r="R20" i="2"/>
  <c r="S20" i="2"/>
  <c r="S15" i="2"/>
  <c r="R15" i="2"/>
  <c r="R38" i="2"/>
  <c r="S38" i="2"/>
  <c r="R44" i="2"/>
  <c r="S44" i="2"/>
  <c r="R32" i="2"/>
  <c r="S32" i="2"/>
  <c r="S34" i="2"/>
  <c r="S22" i="2"/>
  <c r="S26" i="2"/>
  <c r="S46" i="2"/>
  <c r="R25" i="2"/>
  <c r="S40" i="2"/>
  <c r="R10" i="2"/>
  <c r="S10" i="2" s="1"/>
  <c r="R9" i="2"/>
  <c r="S9" i="2" s="1"/>
  <c r="R4" i="2"/>
  <c r="S4" i="2" s="1"/>
  <c r="R3" i="2"/>
  <c r="S3" i="2" s="1"/>
  <c r="R8" i="2"/>
  <c r="S8" i="2" s="1"/>
  <c r="S14" i="2"/>
  <c r="R14" i="2"/>
  <c r="S58" i="2"/>
  <c r="R58" i="2"/>
  <c r="R24" i="2"/>
  <c r="S24" i="2"/>
  <c r="R30" i="2"/>
  <c r="S30" i="2"/>
  <c r="R36" i="2"/>
  <c r="S36" i="2"/>
  <c r="R42" i="2"/>
  <c r="S42" i="2"/>
  <c r="S61" i="2"/>
  <c r="R61" i="2"/>
  <c r="R6" i="2"/>
  <c r="S6" i="2" s="1"/>
  <c r="S11" i="2"/>
  <c r="S13" i="2"/>
  <c r="R18" i="2"/>
  <c r="S51" i="2"/>
  <c r="R51" i="2"/>
  <c r="S49" i="2"/>
  <c r="R49" i="2"/>
  <c r="S54" i="2"/>
  <c r="R54" i="2"/>
  <c r="R62" i="2"/>
  <c r="S62" i="2"/>
  <c r="S23" i="2"/>
  <c r="R23" i="2"/>
  <c r="S29" i="2"/>
  <c r="R29" i="2"/>
  <c r="S35" i="2"/>
  <c r="R35" i="2"/>
  <c r="R37" i="2"/>
  <c r="S41" i="2"/>
  <c r="R41" i="2"/>
  <c r="R43" i="2"/>
  <c r="S47" i="2"/>
  <c r="R47" i="2"/>
  <c r="S52" i="2"/>
  <c r="R52" i="2"/>
  <c r="S57" i="2"/>
  <c r="R57" i="2"/>
  <c r="S5" i="2"/>
  <c r="S7" i="2"/>
  <c r="R12" i="2"/>
  <c r="S12" i="2" s="1"/>
  <c r="S17" i="2"/>
  <c r="S19" i="2"/>
  <c r="R21" i="2"/>
  <c r="R27" i="2"/>
  <c r="R33" i="2"/>
  <c r="R39" i="2"/>
  <c r="R45" i="2"/>
  <c r="S55" i="2"/>
  <c r="R55" i="2"/>
  <c r="S60" i="2"/>
  <c r="R60" i="2"/>
  <c r="S63" i="2"/>
  <c r="R63" i="2"/>
  <c r="S50" i="2"/>
  <c r="S56" i="2"/>
  <c r="S48" i="2"/>
  <c r="R53" i="2"/>
  <c r="R59" i="2"/>
</calcChain>
</file>

<file path=xl/sharedStrings.xml><?xml version="1.0" encoding="utf-8"?>
<sst xmlns="http://schemas.openxmlformats.org/spreadsheetml/2006/main" count="64" uniqueCount="61">
  <si>
    <t>■お歳暮シクラメン 一括発注フォーマット ご利用手順</t>
  </si>
  <si>
    <t>1. 「商品マスタ」シートは自動計算用の裏側データです。変更・削除しないようお願いいたします。</t>
  </si>
  <si>
    <t>2. 「入力フォーマット」シートの【黄色いセル】に必要事項をご入力ください。</t>
  </si>
  <si>
    <t>3. 商品名を選択すると、単価や消費税が自動計算されます。</t>
  </si>
  <si>
    <t>【お問い合わせ・ご提出先】</t>
  </si>
  <si>
    <t>オンラインフラワーショップ「はなとき」 法人担当</t>
  </si>
  <si>
    <t>Email: info@hana-to-ki.com</t>
  </si>
  <si>
    <t>TEL: 0120-871-030 (平日 9:00〜17:30)</t>
  </si>
  <si>
    <t>※本シートで算出される金額は【基本送料込み】の概算となります。北海道・沖縄・一部離島への配送が含まれる場合は、シート受領後に別途追加送料を含めた正式な『ご請求額（お見積り）』をメールにてご案内申し上げます。</t>
  </si>
  <si>
    <t>当社受注管理No</t>
  </si>
  <si>
    <t>ご依頼主</t>
  </si>
  <si>
    <t>支店名</t>
  </si>
  <si>
    <t>ご依頼主〒</t>
  </si>
  <si>
    <t>ご依頼主住所１</t>
  </si>
  <si>
    <t>ご依頼主住所２</t>
  </si>
  <si>
    <t>ご依頼主電話番号</t>
  </si>
  <si>
    <t>お届け先</t>
  </si>
  <si>
    <t>お届け先〒</t>
  </si>
  <si>
    <t>お届け先住所</t>
  </si>
  <si>
    <t>お届け先住所２</t>
  </si>
  <si>
    <t>お届け先電話番号</t>
  </si>
  <si>
    <t>商品番号</t>
  </si>
  <si>
    <t>商品名</t>
  </si>
  <si>
    <t>個数</t>
  </si>
  <si>
    <t>税抜単価</t>
  </si>
  <si>
    <t>税抜金額</t>
  </si>
  <si>
    <t>TAX</t>
  </si>
  <si>
    <t>税込金額</t>
  </si>
  <si>
    <t>お届け希望区分</t>
  </si>
  <si>
    <t>のしの有無</t>
  </si>
  <si>
    <t>シクラメン8号　-プレミアムレッド-</t>
  </si>
  <si>
    <t>S-01</t>
  </si>
  <si>
    <t>シクラメン8号　-ビクトリア-</t>
  </si>
  <si>
    <t>S-02</t>
  </si>
  <si>
    <t>シクラメン8号　-花色おまかせ-</t>
  </si>
  <si>
    <t>S-03</t>
  </si>
  <si>
    <t>シクラメン6号　-ハイブリッジレッド-</t>
  </si>
  <si>
    <t>S-04</t>
  </si>
  <si>
    <t>シクラメン6号　-フリル系ピンク-　</t>
  </si>
  <si>
    <t>S-05</t>
  </si>
  <si>
    <t>シクラメン6号　-花色おまかせ-</t>
  </si>
  <si>
    <t>S-06</t>
  </si>
  <si>
    <t>シクラメン5号　-レッド-</t>
  </si>
  <si>
    <t>S-07</t>
  </si>
  <si>
    <t>シクラメン5号　-ハリオスラベンダー-</t>
  </si>
  <si>
    <t>S-08</t>
  </si>
  <si>
    <t>シクラメン5号　-フリル系ピンク-</t>
  </si>
  <si>
    <t>S-09</t>
  </si>
  <si>
    <t>シクラメン5号　-アイスプリンセス-</t>
  </si>
  <si>
    <t>S-10</t>
  </si>
  <si>
    <t>シクラメン5号　-花色おまかせ-</t>
  </si>
  <si>
    <t>S-11</t>
  </si>
  <si>
    <t>4. ご入力後、本ファイルをメールに添付し、下記内容をご記入いただきお送りください。</t>
    <rPh sb="22" eb="26">
      <t>カキナイヨウ</t>
    </rPh>
    <rPh sb="28" eb="30">
      <t>キニュウ</t>
    </rPh>
    <phoneticPr fontId="3"/>
  </si>
  <si>
    <t>　 受注が完了いたしましたら確認メールを送らせていただきます。</t>
    <phoneticPr fontId="3"/>
  </si>
  <si>
    <t xml:space="preserve">　 メール発送より2営業日以内に返信がない場合、受注が完了していない場合がございますので、お問い合わせください。 </t>
    <phoneticPr fontId="3"/>
  </si>
  <si>
    <t>　 ・ご担当者名：</t>
    <phoneticPr fontId="3"/>
  </si>
  <si>
    <t>　 ・会社名：</t>
    <phoneticPr fontId="3"/>
  </si>
  <si>
    <t>　 ・連絡先メールアドレス：</t>
    <phoneticPr fontId="3"/>
  </si>
  <si>
    <t>　 ・電話番号：</t>
    <phoneticPr fontId="3"/>
  </si>
  <si>
    <t>　 ・会員登録の有無：</t>
    <phoneticPr fontId="3"/>
  </si>
  <si>
    <t xml:space="preserve">　 ・会員ID：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</si>
</sst>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A2B4C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>
      <selection activeCell="E28" sqref="E28"/>
    </sheetView>
  </sheetViews>
  <sheetFormatPr defaultRowHeight="13.5" x14ac:dyDescent="0.15"/>
  <sheetData>
    <row r="1" spans="1:1" x14ac:dyDescent="0.15">
      <c r="A1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52</v>
      </c>
    </row>
    <row r="7" spans="1:1" x14ac:dyDescent="0.15">
      <c r="A7" t="s">
        <v>53</v>
      </c>
    </row>
    <row r="8" spans="1:1" x14ac:dyDescent="0.15">
      <c r="A8" t="s">
        <v>54</v>
      </c>
    </row>
    <row r="10" spans="1:1" x14ac:dyDescent="0.15">
      <c r="A10" t="s">
        <v>56</v>
      </c>
    </row>
    <row r="11" spans="1:1" x14ac:dyDescent="0.15">
      <c r="A11" t="s">
        <v>55</v>
      </c>
    </row>
    <row r="12" spans="1:1" x14ac:dyDescent="0.15">
      <c r="A12" t="s">
        <v>57</v>
      </c>
    </row>
    <row r="13" spans="1:1" x14ac:dyDescent="0.15">
      <c r="A13" t="s">
        <v>58</v>
      </c>
    </row>
    <row r="14" spans="1:1" x14ac:dyDescent="0.15">
      <c r="A14" t="s">
        <v>59</v>
      </c>
    </row>
    <row r="15" spans="1:1" x14ac:dyDescent="0.15">
      <c r="A15" t="s">
        <v>60</v>
      </c>
    </row>
    <row r="17" spans="1:1" x14ac:dyDescent="0.15">
      <c r="A17" t="s">
        <v>4</v>
      </c>
    </row>
    <row r="18" spans="1:1" x14ac:dyDescent="0.15">
      <c r="A18" t="s">
        <v>5</v>
      </c>
    </row>
    <row r="19" spans="1:1" x14ac:dyDescent="0.15">
      <c r="A19" t="s">
        <v>6</v>
      </c>
    </row>
    <row r="20" spans="1:1" x14ac:dyDescent="0.15">
      <c r="A20" t="s">
        <v>7</v>
      </c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3"/>
  <sheetViews>
    <sheetView zoomScale="87" zoomScaleNormal="87" workbookViewId="0">
      <selection activeCell="G7" sqref="G7"/>
    </sheetView>
  </sheetViews>
  <sheetFormatPr defaultRowHeight="13.5" x14ac:dyDescent="0.15"/>
  <cols>
    <col min="1" max="12" width="15" customWidth="1"/>
    <col min="13" max="13" width="10" customWidth="1"/>
    <col min="14" max="14" width="30.125" customWidth="1"/>
    <col min="15" max="15" width="6.125" customWidth="1"/>
    <col min="16" max="19" width="12.125" customWidth="1"/>
    <col min="20" max="21" width="15" customWidth="1"/>
  </cols>
  <sheetData>
    <row r="1" spans="1:21" ht="26.25" customHeight="1" x14ac:dyDescent="0.15">
      <c r="A1" s="5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1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</row>
    <row r="3" spans="1:21" ht="22.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tr">
        <f>IFERROR(VLOOKUP(N3, 商品マスタ!$A$2:$C$12, 2, FALSE), "")</f>
        <v/>
      </c>
      <c r="N3" s="3"/>
      <c r="O3" s="3"/>
      <c r="P3" s="4" t="str">
        <f>IFERROR(VLOOKUP(N3, 商品マスタ!$A$2:$C$12, 3, FALSE), "")</f>
        <v/>
      </c>
      <c r="Q3" s="4" t="str">
        <f t="shared" ref="Q3:Q19" si="0">IF(AND(ISNUMBER(O3), ISNUMBER(P3)), O3*P3, "")</f>
        <v/>
      </c>
      <c r="R3" s="4" t="str">
        <f t="shared" ref="R3:R19" si="1">IF(ISNUMBER(Q3), ROUNDDOWN(Q3*0.1, 0), "")</f>
        <v/>
      </c>
      <c r="S3" s="4" t="str">
        <f t="shared" ref="S3:S19" si="2">IF(ISNUMBER(Q3), Q3+R3, "")</f>
        <v/>
      </c>
      <c r="T3" s="3"/>
      <c r="U3" s="3"/>
    </row>
    <row r="4" spans="1:21" ht="22.5" customHeight="1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 t="str">
        <f>IFERROR(VLOOKUP(N4, 商品マスタ!$A$2:$C$12, 2, FALSE), "")</f>
        <v/>
      </c>
      <c r="N4" s="3"/>
      <c r="O4" s="3"/>
      <c r="P4" s="4" t="str">
        <f>IFERROR(VLOOKUP(N4, 商品マスタ!$A$2:$C$12, 3, FALSE), "")</f>
        <v/>
      </c>
      <c r="Q4" s="4" t="str">
        <f t="shared" si="0"/>
        <v/>
      </c>
      <c r="R4" s="4" t="str">
        <f t="shared" si="1"/>
        <v/>
      </c>
      <c r="S4" s="4" t="str">
        <f t="shared" si="2"/>
        <v/>
      </c>
      <c r="T4" s="3"/>
      <c r="U4" s="3"/>
    </row>
    <row r="5" spans="1:21" ht="22.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 t="str">
        <f>IFERROR(VLOOKUP(N5, 商品マスタ!$A$2:$C$12, 2, FALSE), "")</f>
        <v/>
      </c>
      <c r="N5" s="3"/>
      <c r="O5" s="3"/>
      <c r="P5" s="4" t="str">
        <f>IFERROR(VLOOKUP(N5, 商品マスタ!$A$2:$C$12, 3, FALSE), "")</f>
        <v/>
      </c>
      <c r="Q5" s="4" t="str">
        <f t="shared" si="0"/>
        <v/>
      </c>
      <c r="R5" s="4" t="str">
        <f t="shared" si="1"/>
        <v/>
      </c>
      <c r="S5" s="4" t="str">
        <f t="shared" si="2"/>
        <v/>
      </c>
      <c r="T5" s="3"/>
      <c r="U5" s="3"/>
    </row>
    <row r="6" spans="1:21" ht="22.5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 t="str">
        <f>IFERROR(VLOOKUP(N6, 商品マスタ!$A$2:$C$12, 2, FALSE), "")</f>
        <v/>
      </c>
      <c r="N6" s="3"/>
      <c r="O6" s="3"/>
      <c r="P6" s="4" t="str">
        <f>IFERROR(VLOOKUP(N6, 商品マスタ!$A$2:$C$12, 3, FALSE), "")</f>
        <v/>
      </c>
      <c r="Q6" s="4" t="str">
        <f t="shared" si="0"/>
        <v/>
      </c>
      <c r="R6" s="4" t="str">
        <f t="shared" si="1"/>
        <v/>
      </c>
      <c r="S6" s="4" t="str">
        <f t="shared" si="2"/>
        <v/>
      </c>
      <c r="T6" s="3"/>
      <c r="U6" s="3"/>
    </row>
    <row r="7" spans="1:21" ht="22.5" customHeight="1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 t="str">
        <f>IFERROR(VLOOKUP(N7, 商品マスタ!$A$2:$C$12, 2, FALSE), "")</f>
        <v/>
      </c>
      <c r="N7" s="3"/>
      <c r="O7" s="3"/>
      <c r="P7" s="4" t="str">
        <f>IFERROR(VLOOKUP(N7, 商品マスタ!$A$2:$C$12, 3, FALSE), "")</f>
        <v/>
      </c>
      <c r="Q7" s="4" t="str">
        <f t="shared" si="0"/>
        <v/>
      </c>
      <c r="R7" s="4" t="str">
        <f t="shared" si="1"/>
        <v/>
      </c>
      <c r="S7" s="4" t="str">
        <f t="shared" si="2"/>
        <v/>
      </c>
      <c r="T7" s="3"/>
      <c r="U7" s="3"/>
    </row>
    <row r="8" spans="1:21" ht="22.5" customHeight="1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 t="str">
        <f>IFERROR(VLOOKUP(N8, 商品マスタ!$A$2:$C$12, 2, FALSE), "")</f>
        <v/>
      </c>
      <c r="N8" s="3"/>
      <c r="O8" s="3"/>
      <c r="P8" s="4" t="str">
        <f>IFERROR(VLOOKUP(N8, 商品マスタ!$A$2:$C$12, 3, FALSE), "")</f>
        <v/>
      </c>
      <c r="Q8" s="4" t="str">
        <f t="shared" si="0"/>
        <v/>
      </c>
      <c r="R8" s="4" t="str">
        <f t="shared" si="1"/>
        <v/>
      </c>
      <c r="S8" s="4" t="str">
        <f t="shared" si="2"/>
        <v/>
      </c>
      <c r="T8" s="3"/>
      <c r="U8" s="3"/>
    </row>
    <row r="9" spans="1:21" ht="22.5" customHeight="1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 t="str">
        <f>IFERROR(VLOOKUP(N9, 商品マスタ!$A$2:$C$12, 2, FALSE), "")</f>
        <v/>
      </c>
      <c r="N9" s="3"/>
      <c r="O9" s="3"/>
      <c r="P9" s="4" t="str">
        <f>IFERROR(VLOOKUP(N9, 商品マスタ!$A$2:$C$12, 3, FALSE), "")</f>
        <v/>
      </c>
      <c r="Q9" s="4" t="str">
        <f t="shared" si="0"/>
        <v/>
      </c>
      <c r="R9" s="4" t="str">
        <f t="shared" si="1"/>
        <v/>
      </c>
      <c r="S9" s="4" t="str">
        <f t="shared" si="2"/>
        <v/>
      </c>
      <c r="T9" s="3"/>
      <c r="U9" s="3"/>
    </row>
    <row r="10" spans="1:21" ht="22.5" customHeight="1" x14ac:dyDescent="0.1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 t="str">
        <f>IFERROR(VLOOKUP(N10, 商品マスタ!$A$2:$C$12, 2, FALSE), "")</f>
        <v/>
      </c>
      <c r="N10" s="3"/>
      <c r="O10" s="3"/>
      <c r="P10" s="4" t="str">
        <f>IFERROR(VLOOKUP(N10, 商品マスタ!$A$2:$C$12, 3, FALSE), "")</f>
        <v/>
      </c>
      <c r="Q10" s="4" t="str">
        <f t="shared" si="0"/>
        <v/>
      </c>
      <c r="R10" s="4" t="str">
        <f t="shared" si="1"/>
        <v/>
      </c>
      <c r="S10" s="4" t="str">
        <f t="shared" si="2"/>
        <v/>
      </c>
      <c r="T10" s="3"/>
      <c r="U10" s="3"/>
    </row>
    <row r="11" spans="1:21" ht="22.5" customHeight="1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 t="str">
        <f>IFERROR(VLOOKUP(N11, 商品マスタ!$A$2:$C$12, 2, FALSE), "")</f>
        <v/>
      </c>
      <c r="N11" s="3"/>
      <c r="O11" s="3"/>
      <c r="P11" s="4" t="str">
        <f>IFERROR(VLOOKUP(N11, 商品マスタ!$A$2:$C$12, 3, FALSE), "")</f>
        <v/>
      </c>
      <c r="Q11" s="4" t="str">
        <f t="shared" si="0"/>
        <v/>
      </c>
      <c r="R11" s="4" t="str">
        <f t="shared" si="1"/>
        <v/>
      </c>
      <c r="S11" s="4" t="str">
        <f t="shared" si="2"/>
        <v/>
      </c>
      <c r="T11" s="3"/>
      <c r="U11" s="3"/>
    </row>
    <row r="12" spans="1:21" ht="22.5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 t="str">
        <f>IFERROR(VLOOKUP(N12, 商品マスタ!$A$2:$C$12, 2, FALSE), "")</f>
        <v/>
      </c>
      <c r="N12" s="3"/>
      <c r="O12" s="3"/>
      <c r="P12" s="4" t="str">
        <f>IFERROR(VLOOKUP(N12, 商品マスタ!$A$2:$C$12, 3, FALSE), "")</f>
        <v/>
      </c>
      <c r="Q12" s="4" t="str">
        <f t="shared" si="0"/>
        <v/>
      </c>
      <c r="R12" s="4" t="str">
        <f t="shared" si="1"/>
        <v/>
      </c>
      <c r="S12" s="4" t="str">
        <f t="shared" si="2"/>
        <v/>
      </c>
      <c r="T12" s="3"/>
      <c r="U12" s="3"/>
    </row>
    <row r="13" spans="1:21" ht="22.5" customHeight="1" x14ac:dyDescent="0.1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 t="str">
        <f>IFERROR(VLOOKUP(N13, 商品マスタ!$A$2:$C$12, 2, FALSE), "")</f>
        <v/>
      </c>
      <c r="N13" s="3"/>
      <c r="O13" s="3"/>
      <c r="P13" s="4" t="str">
        <f>IFERROR(VLOOKUP(N13, 商品マスタ!$A$2:$C$12, 3, FALSE), "")</f>
        <v/>
      </c>
      <c r="Q13" s="4" t="str">
        <f t="shared" si="0"/>
        <v/>
      </c>
      <c r="R13" s="4" t="str">
        <f t="shared" si="1"/>
        <v/>
      </c>
      <c r="S13" s="4" t="str">
        <f t="shared" si="2"/>
        <v/>
      </c>
      <c r="T13" s="3"/>
      <c r="U13" s="3"/>
    </row>
    <row r="14" spans="1:21" ht="22.5" customHeight="1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 t="str">
        <f>IFERROR(VLOOKUP(N14, 商品マスタ!$A$2:$C$12, 2, FALSE), "")</f>
        <v/>
      </c>
      <c r="N14" s="3"/>
      <c r="O14" s="3"/>
      <c r="P14" s="4" t="str">
        <f>IFERROR(VLOOKUP(N14, 商品マスタ!$A$2:$C$12, 3, FALSE), "")</f>
        <v/>
      </c>
      <c r="Q14" s="4" t="str">
        <f t="shared" si="0"/>
        <v/>
      </c>
      <c r="R14" s="4" t="str">
        <f t="shared" si="1"/>
        <v/>
      </c>
      <c r="S14" s="4" t="str">
        <f t="shared" si="2"/>
        <v/>
      </c>
      <c r="T14" s="3"/>
      <c r="U14" s="3"/>
    </row>
    <row r="15" spans="1:21" ht="22.5" customHeight="1" x14ac:dyDescent="0.1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 t="str">
        <f>IFERROR(VLOOKUP(N15, 商品マスタ!$A$2:$C$12, 2, FALSE), "")</f>
        <v/>
      </c>
      <c r="N15" s="3"/>
      <c r="O15" s="3"/>
      <c r="P15" s="4" t="str">
        <f>IFERROR(VLOOKUP(N15, 商品マスタ!$A$2:$C$12, 3, FALSE), "")</f>
        <v/>
      </c>
      <c r="Q15" s="4" t="str">
        <f t="shared" si="0"/>
        <v/>
      </c>
      <c r="R15" s="4" t="str">
        <f t="shared" si="1"/>
        <v/>
      </c>
      <c r="S15" s="4" t="str">
        <f t="shared" si="2"/>
        <v/>
      </c>
      <c r="T15" s="3"/>
      <c r="U15" s="3"/>
    </row>
    <row r="16" spans="1:21" ht="22.5" customHeight="1" x14ac:dyDescent="0.1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 t="str">
        <f>IFERROR(VLOOKUP(N16, 商品マスタ!$A$2:$C$12, 2, FALSE), "")</f>
        <v/>
      </c>
      <c r="N16" s="3"/>
      <c r="O16" s="3"/>
      <c r="P16" s="4" t="str">
        <f>IFERROR(VLOOKUP(N16, 商品マスタ!$A$2:$C$12, 3, FALSE), "")</f>
        <v/>
      </c>
      <c r="Q16" s="4" t="str">
        <f t="shared" si="0"/>
        <v/>
      </c>
      <c r="R16" s="4" t="str">
        <f t="shared" si="1"/>
        <v/>
      </c>
      <c r="S16" s="4" t="str">
        <f t="shared" si="2"/>
        <v/>
      </c>
      <c r="T16" s="3"/>
      <c r="U16" s="3"/>
    </row>
    <row r="17" spans="1:21" ht="22.5" customHeight="1" x14ac:dyDescent="0.1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4" t="str">
        <f>IFERROR(VLOOKUP(N17, 商品マスタ!$A$2:$C$12, 2, FALSE), "")</f>
        <v/>
      </c>
      <c r="N17" s="3"/>
      <c r="O17" s="3"/>
      <c r="P17" s="4" t="str">
        <f>IFERROR(VLOOKUP(N17, 商品マスタ!$A$2:$C$12, 3, FALSE), "")</f>
        <v/>
      </c>
      <c r="Q17" s="4" t="str">
        <f t="shared" si="0"/>
        <v/>
      </c>
      <c r="R17" s="4" t="str">
        <f t="shared" si="1"/>
        <v/>
      </c>
      <c r="S17" s="4" t="str">
        <f t="shared" si="2"/>
        <v/>
      </c>
      <c r="T17" s="3"/>
      <c r="U17" s="3"/>
    </row>
    <row r="18" spans="1:21" ht="22.5" customHeight="1" x14ac:dyDescent="0.1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 t="str">
        <f>IFERROR(VLOOKUP(N18, 商品マスタ!$A$2:$C$12, 2, FALSE), "")</f>
        <v/>
      </c>
      <c r="N18" s="3"/>
      <c r="O18" s="3"/>
      <c r="P18" s="4" t="str">
        <f>IFERROR(VLOOKUP(N18, 商品マスタ!$A$2:$C$12, 3, FALSE), "")</f>
        <v/>
      </c>
      <c r="Q18" s="4" t="str">
        <f t="shared" si="0"/>
        <v/>
      </c>
      <c r="R18" s="4" t="str">
        <f t="shared" si="1"/>
        <v/>
      </c>
      <c r="S18" s="4" t="str">
        <f t="shared" si="2"/>
        <v/>
      </c>
      <c r="T18" s="3"/>
      <c r="U18" s="3"/>
    </row>
    <row r="19" spans="1:21" ht="22.5" customHeight="1" x14ac:dyDescent="0.1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4" t="str">
        <f>IFERROR(VLOOKUP(N19, 商品マスタ!$A$2:$C$12, 2, FALSE), "")</f>
        <v/>
      </c>
      <c r="N19" s="3"/>
      <c r="O19" s="3"/>
      <c r="P19" s="4" t="str">
        <f>IFERROR(VLOOKUP(N19, 商品マスタ!$A$2:$C$12, 3, FALSE), "")</f>
        <v/>
      </c>
      <c r="Q19" s="4" t="str">
        <f t="shared" si="0"/>
        <v/>
      </c>
      <c r="R19" s="4" t="str">
        <f t="shared" si="1"/>
        <v/>
      </c>
      <c r="S19" s="4" t="str">
        <f t="shared" si="2"/>
        <v/>
      </c>
      <c r="T19" s="3"/>
      <c r="U19" s="3"/>
    </row>
    <row r="20" spans="1:21" ht="22.5" customHeight="1" x14ac:dyDescent="0.1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" t="str">
        <f>IFERROR(VLOOKUP(N20, 商品マスタ!$A$2:$C$12, 2, FALSE), "")</f>
        <v/>
      </c>
      <c r="N20" s="3"/>
      <c r="O20" s="3"/>
      <c r="P20" s="4" t="str">
        <f>IFERROR(VLOOKUP(N20, 商品マスタ!$A$2:$C$12, 3, FALSE), "")</f>
        <v/>
      </c>
      <c r="Q20" s="4" t="str">
        <f t="shared" ref="Q20:Q27" si="3">IF(AND(ISNUMBER(O20), ISNUMBER(P20)), O20*P20, "")</f>
        <v/>
      </c>
      <c r="R20" s="4" t="str">
        <f t="shared" ref="R20:R27" si="4">IF(ISNUMBER(Q20), ROUNDDOWN(Q20*0.1, 0), "")</f>
        <v/>
      </c>
      <c r="S20" s="4" t="str">
        <f t="shared" ref="S20:S27" si="5">IF(ISNUMBER(Q20), Q20+R20, "")</f>
        <v/>
      </c>
      <c r="T20" s="3"/>
      <c r="U20" s="3"/>
    </row>
    <row r="21" spans="1:21" ht="22.5" customHeight="1" x14ac:dyDescent="0.1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4" t="str">
        <f>IFERROR(VLOOKUP(N21, 商品マスタ!$A$2:$C$12, 2, FALSE), "")</f>
        <v/>
      </c>
      <c r="N21" s="3"/>
      <c r="O21" s="3"/>
      <c r="P21" s="4" t="str">
        <f>IFERROR(VLOOKUP(N21, 商品マスタ!$A$2:$C$12, 3, FALSE), "")</f>
        <v/>
      </c>
      <c r="Q21" s="4" t="str">
        <f t="shared" si="3"/>
        <v/>
      </c>
      <c r="R21" s="4" t="str">
        <f t="shared" si="4"/>
        <v/>
      </c>
      <c r="S21" s="4" t="str">
        <f t="shared" si="5"/>
        <v/>
      </c>
      <c r="T21" s="3"/>
      <c r="U21" s="3"/>
    </row>
    <row r="22" spans="1:21" ht="22.5" customHeight="1" x14ac:dyDescent="0.1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4" t="str">
        <f>IFERROR(VLOOKUP(N22, 商品マスタ!$A$2:$C$12, 2, FALSE), "")</f>
        <v/>
      </c>
      <c r="N22" s="3"/>
      <c r="O22" s="3"/>
      <c r="P22" s="4" t="str">
        <f>IFERROR(VLOOKUP(N22, 商品マスタ!$A$2:$C$12, 3, FALSE), "")</f>
        <v/>
      </c>
      <c r="Q22" s="4" t="str">
        <f t="shared" si="3"/>
        <v/>
      </c>
      <c r="R22" s="4" t="str">
        <f t="shared" si="4"/>
        <v/>
      </c>
      <c r="S22" s="4" t="str">
        <f t="shared" si="5"/>
        <v/>
      </c>
      <c r="T22" s="3"/>
      <c r="U22" s="3"/>
    </row>
    <row r="23" spans="1:21" ht="22.5" customHeight="1" x14ac:dyDescent="0.1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4" t="str">
        <f>IFERROR(VLOOKUP(N23, 商品マスタ!$A$2:$C$12, 2, FALSE), "")</f>
        <v/>
      </c>
      <c r="N23" s="3"/>
      <c r="O23" s="3"/>
      <c r="P23" s="4" t="str">
        <f>IFERROR(VLOOKUP(N23, 商品マスタ!$A$2:$C$12, 3, FALSE), "")</f>
        <v/>
      </c>
      <c r="Q23" s="4" t="str">
        <f t="shared" si="3"/>
        <v/>
      </c>
      <c r="R23" s="4" t="str">
        <f t="shared" si="4"/>
        <v/>
      </c>
      <c r="S23" s="4" t="str">
        <f t="shared" si="5"/>
        <v/>
      </c>
      <c r="T23" s="3"/>
      <c r="U23" s="3"/>
    </row>
    <row r="24" spans="1:21" ht="22.5" customHeight="1" x14ac:dyDescent="0.1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4" t="str">
        <f>IFERROR(VLOOKUP(N24, 商品マスタ!$A$2:$C$12, 2, FALSE), "")</f>
        <v/>
      </c>
      <c r="N24" s="3"/>
      <c r="O24" s="3"/>
      <c r="P24" s="4" t="str">
        <f>IFERROR(VLOOKUP(N24, 商品マスタ!$A$2:$C$12, 3, FALSE), "")</f>
        <v/>
      </c>
      <c r="Q24" s="4" t="str">
        <f t="shared" si="3"/>
        <v/>
      </c>
      <c r="R24" s="4" t="str">
        <f t="shared" si="4"/>
        <v/>
      </c>
      <c r="S24" s="4" t="str">
        <f t="shared" si="5"/>
        <v/>
      </c>
      <c r="T24" s="3"/>
      <c r="U24" s="3"/>
    </row>
    <row r="25" spans="1:21" ht="22.5" customHeight="1" x14ac:dyDescent="0.1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4" t="str">
        <f>IFERROR(VLOOKUP(N25, 商品マスタ!$A$2:$C$12, 2, FALSE), "")</f>
        <v/>
      </c>
      <c r="N25" s="3"/>
      <c r="O25" s="3"/>
      <c r="P25" s="4" t="str">
        <f>IFERROR(VLOOKUP(N25, 商品マスタ!$A$2:$C$12, 3, FALSE), "")</f>
        <v/>
      </c>
      <c r="Q25" s="4" t="str">
        <f t="shared" si="3"/>
        <v/>
      </c>
      <c r="R25" s="4" t="str">
        <f t="shared" si="4"/>
        <v/>
      </c>
      <c r="S25" s="4" t="str">
        <f t="shared" si="5"/>
        <v/>
      </c>
      <c r="T25" s="3"/>
      <c r="U25" s="3"/>
    </row>
    <row r="26" spans="1:21" ht="22.5" customHeight="1" x14ac:dyDescent="0.1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4" t="str">
        <f>IFERROR(VLOOKUP(N26, 商品マスタ!$A$2:$C$12, 2, FALSE), "")</f>
        <v/>
      </c>
      <c r="N26" s="3"/>
      <c r="O26" s="3"/>
      <c r="P26" s="4" t="str">
        <f>IFERROR(VLOOKUP(N26, 商品マスタ!$A$2:$C$12, 3, FALSE), "")</f>
        <v/>
      </c>
      <c r="Q26" s="4" t="str">
        <f t="shared" si="3"/>
        <v/>
      </c>
      <c r="R26" s="4" t="str">
        <f t="shared" si="4"/>
        <v/>
      </c>
      <c r="S26" s="4" t="str">
        <f t="shared" si="5"/>
        <v/>
      </c>
      <c r="T26" s="3"/>
      <c r="U26" s="3"/>
    </row>
    <row r="27" spans="1:21" ht="22.5" customHeight="1" x14ac:dyDescent="0.1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 t="str">
        <f>IFERROR(VLOOKUP(N27, 商品マスタ!$A$2:$C$12, 2, FALSE), "")</f>
        <v/>
      </c>
      <c r="N27" s="3"/>
      <c r="O27" s="3"/>
      <c r="P27" s="4" t="str">
        <f>IFERROR(VLOOKUP(N27, 商品マスタ!$A$2:$C$12, 3, FALSE), "")</f>
        <v/>
      </c>
      <c r="Q27" s="4" t="str">
        <f t="shared" si="3"/>
        <v/>
      </c>
      <c r="R27" s="4" t="str">
        <f t="shared" si="4"/>
        <v/>
      </c>
      <c r="S27" s="4" t="str">
        <f t="shared" si="5"/>
        <v/>
      </c>
      <c r="T27" s="3"/>
      <c r="U27" s="3"/>
    </row>
    <row r="28" spans="1:21" ht="22.5" customHeight="1" x14ac:dyDescent="0.1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 t="str">
        <f>IFERROR(VLOOKUP(N28, 商品マスタ!$A$2:$C$12, 2, FALSE), "")</f>
        <v/>
      </c>
      <c r="N28" s="3"/>
      <c r="O28" s="3"/>
      <c r="P28" s="4" t="str">
        <f>IFERROR(VLOOKUP(N28, 商品マスタ!$A$2:$C$12, 3, FALSE), "")</f>
        <v/>
      </c>
      <c r="Q28" s="4" t="str">
        <f t="shared" ref="Q28:Q59" si="6">IF(AND(ISNUMBER(O28), ISNUMBER(P28)), O28*P28, "")</f>
        <v/>
      </c>
      <c r="R28" s="4" t="str">
        <f t="shared" ref="R28:R59" si="7">IF(ISNUMBER(Q28), ROUNDDOWN(Q28*0.1, 0), "")</f>
        <v/>
      </c>
      <c r="S28" s="4" t="str">
        <f t="shared" ref="S28:S59" si="8">IF(ISNUMBER(Q28), Q28+R28, "")</f>
        <v/>
      </c>
      <c r="T28" s="3"/>
      <c r="U28" s="3"/>
    </row>
    <row r="29" spans="1:21" ht="22.5" customHeight="1" x14ac:dyDescent="0.1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4" t="str">
        <f>IFERROR(VLOOKUP(N29, 商品マスタ!$A$2:$C$12, 2, FALSE), "")</f>
        <v/>
      </c>
      <c r="N29" s="3"/>
      <c r="O29" s="3"/>
      <c r="P29" s="4" t="str">
        <f>IFERROR(VLOOKUP(N29, 商品マスタ!$A$2:$C$12, 3, FALSE), "")</f>
        <v/>
      </c>
      <c r="Q29" s="4" t="str">
        <f t="shared" si="6"/>
        <v/>
      </c>
      <c r="R29" s="4" t="str">
        <f t="shared" si="7"/>
        <v/>
      </c>
      <c r="S29" s="4" t="str">
        <f t="shared" si="8"/>
        <v/>
      </c>
      <c r="T29" s="3"/>
      <c r="U29" s="3"/>
    </row>
    <row r="30" spans="1:21" ht="22.5" customHeight="1" x14ac:dyDescent="0.1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4" t="str">
        <f>IFERROR(VLOOKUP(N30, 商品マスタ!$A$2:$C$12, 2, FALSE), "")</f>
        <v/>
      </c>
      <c r="N30" s="3"/>
      <c r="O30" s="3"/>
      <c r="P30" s="4" t="str">
        <f>IFERROR(VLOOKUP(N30, 商品マスタ!$A$2:$C$12, 3, FALSE), "")</f>
        <v/>
      </c>
      <c r="Q30" s="4" t="str">
        <f t="shared" si="6"/>
        <v/>
      </c>
      <c r="R30" s="4" t="str">
        <f t="shared" si="7"/>
        <v/>
      </c>
      <c r="S30" s="4" t="str">
        <f t="shared" si="8"/>
        <v/>
      </c>
      <c r="T30" s="3"/>
      <c r="U30" s="3"/>
    </row>
    <row r="31" spans="1:21" ht="22.5" customHeight="1" x14ac:dyDescent="0.1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4" t="str">
        <f>IFERROR(VLOOKUP(N31, 商品マスタ!$A$2:$C$12, 2, FALSE), "")</f>
        <v/>
      </c>
      <c r="N31" s="3"/>
      <c r="O31" s="3"/>
      <c r="P31" s="4" t="str">
        <f>IFERROR(VLOOKUP(N31, 商品マスタ!$A$2:$C$12, 3, FALSE), "")</f>
        <v/>
      </c>
      <c r="Q31" s="4" t="str">
        <f t="shared" si="6"/>
        <v/>
      </c>
      <c r="R31" s="4" t="str">
        <f t="shared" si="7"/>
        <v/>
      </c>
      <c r="S31" s="4" t="str">
        <f t="shared" si="8"/>
        <v/>
      </c>
      <c r="T31" s="3"/>
      <c r="U31" s="3"/>
    </row>
    <row r="32" spans="1:21" ht="22.5" customHeight="1" x14ac:dyDescent="0.1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 t="str">
        <f>IFERROR(VLOOKUP(N32, 商品マスタ!$A$2:$C$12, 2, FALSE), "")</f>
        <v/>
      </c>
      <c r="N32" s="3"/>
      <c r="O32" s="3"/>
      <c r="P32" s="4" t="str">
        <f>IFERROR(VLOOKUP(N32, 商品マスタ!$A$2:$C$12, 3, FALSE), "")</f>
        <v/>
      </c>
      <c r="Q32" s="4" t="str">
        <f t="shared" si="6"/>
        <v/>
      </c>
      <c r="R32" s="4" t="str">
        <f t="shared" si="7"/>
        <v/>
      </c>
      <c r="S32" s="4" t="str">
        <f t="shared" si="8"/>
        <v/>
      </c>
      <c r="T32" s="3"/>
      <c r="U32" s="3"/>
    </row>
    <row r="33" spans="1:21" ht="22.5" customHeight="1" x14ac:dyDescent="0.1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4" t="str">
        <f>IFERROR(VLOOKUP(N33, 商品マスタ!$A$2:$C$12, 2, FALSE), "")</f>
        <v/>
      </c>
      <c r="N33" s="3"/>
      <c r="O33" s="3"/>
      <c r="P33" s="4" t="str">
        <f>IFERROR(VLOOKUP(N33, 商品マスタ!$A$2:$C$12, 3, FALSE), "")</f>
        <v/>
      </c>
      <c r="Q33" s="4" t="str">
        <f t="shared" si="6"/>
        <v/>
      </c>
      <c r="R33" s="4" t="str">
        <f t="shared" si="7"/>
        <v/>
      </c>
      <c r="S33" s="4" t="str">
        <f t="shared" si="8"/>
        <v/>
      </c>
      <c r="T33" s="3"/>
      <c r="U33" s="3"/>
    </row>
    <row r="34" spans="1:21" ht="22.5" customHeight="1" x14ac:dyDescent="0.1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4" t="str">
        <f>IFERROR(VLOOKUP(N34, 商品マスタ!$A$2:$C$12, 2, FALSE), "")</f>
        <v/>
      </c>
      <c r="N34" s="3"/>
      <c r="O34" s="3"/>
      <c r="P34" s="4" t="str">
        <f>IFERROR(VLOOKUP(N34, 商品マスタ!$A$2:$C$12, 3, FALSE), "")</f>
        <v/>
      </c>
      <c r="Q34" s="4" t="str">
        <f t="shared" si="6"/>
        <v/>
      </c>
      <c r="R34" s="4" t="str">
        <f t="shared" si="7"/>
        <v/>
      </c>
      <c r="S34" s="4" t="str">
        <f t="shared" si="8"/>
        <v/>
      </c>
      <c r="T34" s="3"/>
      <c r="U34" s="3"/>
    </row>
    <row r="35" spans="1:21" ht="22.5" customHeight="1" x14ac:dyDescent="0.1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4" t="str">
        <f>IFERROR(VLOOKUP(N35, 商品マスタ!$A$2:$C$12, 2, FALSE), "")</f>
        <v/>
      </c>
      <c r="N35" s="3"/>
      <c r="O35" s="3"/>
      <c r="P35" s="4" t="str">
        <f>IFERROR(VLOOKUP(N35, 商品マスタ!$A$2:$C$12, 3, FALSE), "")</f>
        <v/>
      </c>
      <c r="Q35" s="4" t="str">
        <f t="shared" si="6"/>
        <v/>
      </c>
      <c r="R35" s="4" t="str">
        <f t="shared" si="7"/>
        <v/>
      </c>
      <c r="S35" s="4" t="str">
        <f t="shared" si="8"/>
        <v/>
      </c>
      <c r="T35" s="3"/>
      <c r="U35" s="3"/>
    </row>
    <row r="36" spans="1:21" ht="22.5" customHeight="1" x14ac:dyDescent="0.1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 t="str">
        <f>IFERROR(VLOOKUP(N36, 商品マスタ!$A$2:$C$12, 2, FALSE), "")</f>
        <v/>
      </c>
      <c r="N36" s="3"/>
      <c r="O36" s="3"/>
      <c r="P36" s="4" t="str">
        <f>IFERROR(VLOOKUP(N36, 商品マスタ!$A$2:$C$12, 3, FALSE), "")</f>
        <v/>
      </c>
      <c r="Q36" s="4" t="str">
        <f t="shared" si="6"/>
        <v/>
      </c>
      <c r="R36" s="4" t="str">
        <f t="shared" si="7"/>
        <v/>
      </c>
      <c r="S36" s="4" t="str">
        <f t="shared" si="8"/>
        <v/>
      </c>
      <c r="T36" s="3"/>
      <c r="U36" s="3"/>
    </row>
    <row r="37" spans="1:21" ht="22.5" customHeight="1" x14ac:dyDescent="0.1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4" t="str">
        <f>IFERROR(VLOOKUP(N37, 商品マスタ!$A$2:$C$12, 2, FALSE), "")</f>
        <v/>
      </c>
      <c r="N37" s="3"/>
      <c r="O37" s="3"/>
      <c r="P37" s="4" t="str">
        <f>IFERROR(VLOOKUP(N37, 商品マスタ!$A$2:$C$12, 3, FALSE), "")</f>
        <v/>
      </c>
      <c r="Q37" s="4" t="str">
        <f t="shared" si="6"/>
        <v/>
      </c>
      <c r="R37" s="4" t="str">
        <f t="shared" si="7"/>
        <v/>
      </c>
      <c r="S37" s="4" t="str">
        <f t="shared" si="8"/>
        <v/>
      </c>
      <c r="T37" s="3"/>
      <c r="U37" s="3"/>
    </row>
    <row r="38" spans="1:21" ht="22.5" customHeight="1" x14ac:dyDescent="0.1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 t="str">
        <f>IFERROR(VLOOKUP(N38, 商品マスタ!$A$2:$C$12, 2, FALSE), "")</f>
        <v/>
      </c>
      <c r="N38" s="3"/>
      <c r="O38" s="3"/>
      <c r="P38" s="4" t="str">
        <f>IFERROR(VLOOKUP(N38, 商品マスタ!$A$2:$C$12, 3, FALSE), "")</f>
        <v/>
      </c>
      <c r="Q38" s="4" t="str">
        <f t="shared" si="6"/>
        <v/>
      </c>
      <c r="R38" s="4" t="str">
        <f t="shared" si="7"/>
        <v/>
      </c>
      <c r="S38" s="4" t="str">
        <f t="shared" si="8"/>
        <v/>
      </c>
      <c r="T38" s="3"/>
      <c r="U38" s="3"/>
    </row>
    <row r="39" spans="1:21" ht="22.5" customHeight="1" x14ac:dyDescent="0.1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4" t="str">
        <f>IFERROR(VLOOKUP(N39, 商品マスタ!$A$2:$C$12, 2, FALSE), "")</f>
        <v/>
      </c>
      <c r="N39" s="3"/>
      <c r="O39" s="3"/>
      <c r="P39" s="4" t="str">
        <f>IFERROR(VLOOKUP(N39, 商品マスタ!$A$2:$C$12, 3, FALSE), "")</f>
        <v/>
      </c>
      <c r="Q39" s="4" t="str">
        <f t="shared" si="6"/>
        <v/>
      </c>
      <c r="R39" s="4" t="str">
        <f t="shared" si="7"/>
        <v/>
      </c>
      <c r="S39" s="4" t="str">
        <f t="shared" si="8"/>
        <v/>
      </c>
      <c r="T39" s="3"/>
      <c r="U39" s="3"/>
    </row>
    <row r="40" spans="1:21" ht="22.5" customHeight="1" x14ac:dyDescent="0.1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4" t="str">
        <f>IFERROR(VLOOKUP(N40, 商品マスタ!$A$2:$C$12, 2, FALSE), "")</f>
        <v/>
      </c>
      <c r="N40" s="3"/>
      <c r="O40" s="3"/>
      <c r="P40" s="4" t="str">
        <f>IFERROR(VLOOKUP(N40, 商品マスタ!$A$2:$C$12, 3, FALSE), "")</f>
        <v/>
      </c>
      <c r="Q40" s="4" t="str">
        <f t="shared" si="6"/>
        <v/>
      </c>
      <c r="R40" s="4" t="str">
        <f t="shared" si="7"/>
        <v/>
      </c>
      <c r="S40" s="4" t="str">
        <f t="shared" si="8"/>
        <v/>
      </c>
      <c r="T40" s="3"/>
      <c r="U40" s="3"/>
    </row>
    <row r="41" spans="1:21" ht="22.5" customHeight="1" x14ac:dyDescent="0.1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" t="str">
        <f>IFERROR(VLOOKUP(N41, 商品マスタ!$A$2:$C$12, 2, FALSE), "")</f>
        <v/>
      </c>
      <c r="N41" s="3"/>
      <c r="O41" s="3"/>
      <c r="P41" s="4" t="str">
        <f>IFERROR(VLOOKUP(N41, 商品マスタ!$A$2:$C$12, 3, FALSE), "")</f>
        <v/>
      </c>
      <c r="Q41" s="4" t="str">
        <f t="shared" si="6"/>
        <v/>
      </c>
      <c r="R41" s="4" t="str">
        <f t="shared" si="7"/>
        <v/>
      </c>
      <c r="S41" s="4" t="str">
        <f t="shared" si="8"/>
        <v/>
      </c>
      <c r="T41" s="3"/>
      <c r="U41" s="3"/>
    </row>
    <row r="42" spans="1:21" ht="22.5" customHeight="1" x14ac:dyDescent="0.1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" t="str">
        <f>IFERROR(VLOOKUP(N42, 商品マスタ!$A$2:$C$12, 2, FALSE), "")</f>
        <v/>
      </c>
      <c r="N42" s="3"/>
      <c r="O42" s="3"/>
      <c r="P42" s="4" t="str">
        <f>IFERROR(VLOOKUP(N42, 商品マスタ!$A$2:$C$12, 3, FALSE), "")</f>
        <v/>
      </c>
      <c r="Q42" s="4" t="str">
        <f t="shared" si="6"/>
        <v/>
      </c>
      <c r="R42" s="4" t="str">
        <f t="shared" si="7"/>
        <v/>
      </c>
      <c r="S42" s="4" t="str">
        <f t="shared" si="8"/>
        <v/>
      </c>
      <c r="T42" s="3"/>
      <c r="U42" s="3"/>
    </row>
    <row r="43" spans="1:21" ht="22.5" customHeight="1" x14ac:dyDescent="0.1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" t="str">
        <f>IFERROR(VLOOKUP(N43, 商品マスタ!$A$2:$C$12, 2, FALSE), "")</f>
        <v/>
      </c>
      <c r="N43" s="3"/>
      <c r="O43" s="3"/>
      <c r="P43" s="4" t="str">
        <f>IFERROR(VLOOKUP(N43, 商品マスタ!$A$2:$C$12, 3, FALSE), "")</f>
        <v/>
      </c>
      <c r="Q43" s="4" t="str">
        <f t="shared" si="6"/>
        <v/>
      </c>
      <c r="R43" s="4" t="str">
        <f t="shared" si="7"/>
        <v/>
      </c>
      <c r="S43" s="4" t="str">
        <f t="shared" si="8"/>
        <v/>
      </c>
      <c r="T43" s="3"/>
      <c r="U43" s="3"/>
    </row>
    <row r="44" spans="1:21" ht="22.5" customHeight="1" x14ac:dyDescent="0.1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" t="str">
        <f>IFERROR(VLOOKUP(N44, 商品マスタ!$A$2:$C$12, 2, FALSE), "")</f>
        <v/>
      </c>
      <c r="N44" s="3"/>
      <c r="O44" s="3"/>
      <c r="P44" s="4" t="str">
        <f>IFERROR(VLOOKUP(N44, 商品マスタ!$A$2:$C$12, 3, FALSE), "")</f>
        <v/>
      </c>
      <c r="Q44" s="4" t="str">
        <f t="shared" si="6"/>
        <v/>
      </c>
      <c r="R44" s="4" t="str">
        <f t="shared" si="7"/>
        <v/>
      </c>
      <c r="S44" s="4" t="str">
        <f t="shared" si="8"/>
        <v/>
      </c>
      <c r="T44" s="3"/>
      <c r="U44" s="3"/>
    </row>
    <row r="45" spans="1:21" ht="22.5" customHeight="1" x14ac:dyDescent="0.1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" t="str">
        <f>IFERROR(VLOOKUP(N45, 商品マスタ!$A$2:$C$12, 2, FALSE), "")</f>
        <v/>
      </c>
      <c r="N45" s="3"/>
      <c r="O45" s="3"/>
      <c r="P45" s="4" t="str">
        <f>IFERROR(VLOOKUP(N45, 商品マスタ!$A$2:$C$12, 3, FALSE), "")</f>
        <v/>
      </c>
      <c r="Q45" s="4" t="str">
        <f t="shared" si="6"/>
        <v/>
      </c>
      <c r="R45" s="4" t="str">
        <f t="shared" si="7"/>
        <v/>
      </c>
      <c r="S45" s="4" t="str">
        <f t="shared" si="8"/>
        <v/>
      </c>
      <c r="T45" s="3"/>
      <c r="U45" s="3"/>
    </row>
    <row r="46" spans="1:21" ht="22.5" customHeight="1" x14ac:dyDescent="0.1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" t="str">
        <f>IFERROR(VLOOKUP(N46, 商品マスタ!$A$2:$C$12, 2, FALSE), "")</f>
        <v/>
      </c>
      <c r="N46" s="3"/>
      <c r="O46" s="3"/>
      <c r="P46" s="4" t="str">
        <f>IFERROR(VLOOKUP(N46, 商品マスタ!$A$2:$C$12, 3, FALSE), "")</f>
        <v/>
      </c>
      <c r="Q46" s="4" t="str">
        <f t="shared" si="6"/>
        <v/>
      </c>
      <c r="R46" s="4" t="str">
        <f t="shared" si="7"/>
        <v/>
      </c>
      <c r="S46" s="4" t="str">
        <f t="shared" si="8"/>
        <v/>
      </c>
      <c r="T46" s="3"/>
      <c r="U46" s="3"/>
    </row>
    <row r="47" spans="1:21" ht="22.5" customHeight="1" x14ac:dyDescent="0.1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 t="str">
        <f>IFERROR(VLOOKUP(N47, 商品マスタ!$A$2:$C$12, 2, FALSE), "")</f>
        <v/>
      </c>
      <c r="N47" s="3"/>
      <c r="O47" s="3"/>
      <c r="P47" s="4" t="str">
        <f>IFERROR(VLOOKUP(N47, 商品マスタ!$A$2:$C$12, 3, FALSE), "")</f>
        <v/>
      </c>
      <c r="Q47" s="4" t="str">
        <f t="shared" si="6"/>
        <v/>
      </c>
      <c r="R47" s="4" t="str">
        <f t="shared" si="7"/>
        <v/>
      </c>
      <c r="S47" s="4" t="str">
        <f t="shared" si="8"/>
        <v/>
      </c>
      <c r="T47" s="3"/>
      <c r="U47" s="3"/>
    </row>
    <row r="48" spans="1:21" ht="22.5" customHeight="1" x14ac:dyDescent="0.1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 t="str">
        <f>IFERROR(VLOOKUP(N48, 商品マスタ!$A$2:$C$12, 2, FALSE), "")</f>
        <v/>
      </c>
      <c r="N48" s="3"/>
      <c r="O48" s="3"/>
      <c r="P48" s="4" t="str">
        <f>IFERROR(VLOOKUP(N48, 商品マスタ!$A$2:$C$12, 3, FALSE), "")</f>
        <v/>
      </c>
      <c r="Q48" s="4" t="str">
        <f t="shared" si="6"/>
        <v/>
      </c>
      <c r="R48" s="4" t="str">
        <f t="shared" si="7"/>
        <v/>
      </c>
      <c r="S48" s="4" t="str">
        <f t="shared" si="8"/>
        <v/>
      </c>
      <c r="T48" s="3"/>
      <c r="U48" s="3"/>
    </row>
    <row r="49" spans="1:21" ht="22.5" customHeight="1" x14ac:dyDescent="0.1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 t="str">
        <f>IFERROR(VLOOKUP(N49, 商品マスタ!$A$2:$C$12, 2, FALSE), "")</f>
        <v/>
      </c>
      <c r="N49" s="3"/>
      <c r="O49" s="3"/>
      <c r="P49" s="4" t="str">
        <f>IFERROR(VLOOKUP(N49, 商品マスタ!$A$2:$C$12, 3, FALSE), "")</f>
        <v/>
      </c>
      <c r="Q49" s="4" t="str">
        <f t="shared" si="6"/>
        <v/>
      </c>
      <c r="R49" s="4" t="str">
        <f t="shared" si="7"/>
        <v/>
      </c>
      <c r="S49" s="4" t="str">
        <f t="shared" si="8"/>
        <v/>
      </c>
      <c r="T49" s="3"/>
      <c r="U49" s="3"/>
    </row>
    <row r="50" spans="1:21" ht="22.5" customHeight="1" x14ac:dyDescent="0.1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 t="str">
        <f>IFERROR(VLOOKUP(N50, 商品マスタ!$A$2:$C$12, 2, FALSE), "")</f>
        <v/>
      </c>
      <c r="N50" s="3"/>
      <c r="O50" s="3"/>
      <c r="P50" s="4" t="str">
        <f>IFERROR(VLOOKUP(N50, 商品マスタ!$A$2:$C$12, 3, FALSE), "")</f>
        <v/>
      </c>
      <c r="Q50" s="4" t="str">
        <f t="shared" si="6"/>
        <v/>
      </c>
      <c r="R50" s="4" t="str">
        <f t="shared" si="7"/>
        <v/>
      </c>
      <c r="S50" s="4" t="str">
        <f t="shared" si="8"/>
        <v/>
      </c>
      <c r="T50" s="3"/>
      <c r="U50" s="3"/>
    </row>
    <row r="51" spans="1:21" ht="22.5" customHeight="1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 t="str">
        <f>IFERROR(VLOOKUP(N51, 商品マスタ!$A$2:$C$12, 2, FALSE), "")</f>
        <v/>
      </c>
      <c r="N51" s="3"/>
      <c r="O51" s="3"/>
      <c r="P51" s="4" t="str">
        <f>IFERROR(VLOOKUP(N51, 商品マスタ!$A$2:$C$12, 3, FALSE), "")</f>
        <v/>
      </c>
      <c r="Q51" s="4" t="str">
        <f t="shared" si="6"/>
        <v/>
      </c>
      <c r="R51" s="4" t="str">
        <f t="shared" si="7"/>
        <v/>
      </c>
      <c r="S51" s="4" t="str">
        <f t="shared" si="8"/>
        <v/>
      </c>
      <c r="T51" s="3"/>
      <c r="U51" s="3"/>
    </row>
    <row r="52" spans="1:21" ht="22.5" customHeight="1" x14ac:dyDescent="0.1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 t="str">
        <f>IFERROR(VLOOKUP(N52, 商品マスタ!$A$2:$C$12, 2, FALSE), "")</f>
        <v/>
      </c>
      <c r="N52" s="3"/>
      <c r="O52" s="3"/>
      <c r="P52" s="4" t="str">
        <f>IFERROR(VLOOKUP(N52, 商品マスタ!$A$2:$C$12, 3, FALSE), "")</f>
        <v/>
      </c>
      <c r="Q52" s="4" t="str">
        <f t="shared" si="6"/>
        <v/>
      </c>
      <c r="R52" s="4" t="str">
        <f t="shared" si="7"/>
        <v/>
      </c>
      <c r="S52" s="4" t="str">
        <f t="shared" si="8"/>
        <v/>
      </c>
      <c r="T52" s="3"/>
      <c r="U52" s="3"/>
    </row>
    <row r="53" spans="1:21" ht="22.5" customHeight="1" x14ac:dyDescent="0.1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 t="str">
        <f>IFERROR(VLOOKUP(N53, 商品マスタ!$A$2:$C$12, 2, FALSE), "")</f>
        <v/>
      </c>
      <c r="N53" s="3"/>
      <c r="O53" s="3"/>
      <c r="P53" s="4" t="str">
        <f>IFERROR(VLOOKUP(N53, 商品マスタ!$A$2:$C$12, 3, FALSE), "")</f>
        <v/>
      </c>
      <c r="Q53" s="4" t="str">
        <f t="shared" si="6"/>
        <v/>
      </c>
      <c r="R53" s="4" t="str">
        <f t="shared" si="7"/>
        <v/>
      </c>
      <c r="S53" s="4" t="str">
        <f t="shared" si="8"/>
        <v/>
      </c>
      <c r="T53" s="3"/>
      <c r="U53" s="3"/>
    </row>
    <row r="54" spans="1:21" ht="22.5" customHeight="1" x14ac:dyDescent="0.1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" t="str">
        <f>IFERROR(VLOOKUP(N54, 商品マスタ!$A$2:$C$12, 2, FALSE), "")</f>
        <v/>
      </c>
      <c r="N54" s="3"/>
      <c r="O54" s="3"/>
      <c r="P54" s="4" t="str">
        <f>IFERROR(VLOOKUP(N54, 商品マスタ!$A$2:$C$12, 3, FALSE), "")</f>
        <v/>
      </c>
      <c r="Q54" s="4" t="str">
        <f t="shared" si="6"/>
        <v/>
      </c>
      <c r="R54" s="4" t="str">
        <f t="shared" si="7"/>
        <v/>
      </c>
      <c r="S54" s="4" t="str">
        <f t="shared" si="8"/>
        <v/>
      </c>
      <c r="T54" s="3"/>
      <c r="U54" s="3"/>
    </row>
    <row r="55" spans="1:21" ht="22.5" customHeight="1" x14ac:dyDescent="0.1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" t="str">
        <f>IFERROR(VLOOKUP(N55, 商品マスタ!$A$2:$C$12, 2, FALSE), "")</f>
        <v/>
      </c>
      <c r="N55" s="3"/>
      <c r="O55" s="3"/>
      <c r="P55" s="4" t="str">
        <f>IFERROR(VLOOKUP(N55, 商品マスタ!$A$2:$C$12, 3, FALSE), "")</f>
        <v/>
      </c>
      <c r="Q55" s="4" t="str">
        <f t="shared" si="6"/>
        <v/>
      </c>
      <c r="R55" s="4" t="str">
        <f t="shared" si="7"/>
        <v/>
      </c>
      <c r="S55" s="4" t="str">
        <f t="shared" si="8"/>
        <v/>
      </c>
      <c r="T55" s="3"/>
      <c r="U55" s="3"/>
    </row>
    <row r="56" spans="1:21" ht="22.5" customHeight="1" x14ac:dyDescent="0.1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" t="str">
        <f>IFERROR(VLOOKUP(N56, 商品マスタ!$A$2:$C$12, 2, FALSE), "")</f>
        <v/>
      </c>
      <c r="N56" s="3"/>
      <c r="O56" s="3"/>
      <c r="P56" s="4" t="str">
        <f>IFERROR(VLOOKUP(N56, 商品マスタ!$A$2:$C$12, 3, FALSE), "")</f>
        <v/>
      </c>
      <c r="Q56" s="4" t="str">
        <f t="shared" si="6"/>
        <v/>
      </c>
      <c r="R56" s="4" t="str">
        <f t="shared" si="7"/>
        <v/>
      </c>
      <c r="S56" s="4" t="str">
        <f t="shared" si="8"/>
        <v/>
      </c>
      <c r="T56" s="3"/>
      <c r="U56" s="3"/>
    </row>
    <row r="57" spans="1:21" ht="22.5" customHeight="1" x14ac:dyDescent="0.1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" t="str">
        <f>IFERROR(VLOOKUP(N57, 商品マスタ!$A$2:$C$12, 2, FALSE), "")</f>
        <v/>
      </c>
      <c r="N57" s="3"/>
      <c r="O57" s="3"/>
      <c r="P57" s="4" t="str">
        <f>IFERROR(VLOOKUP(N57, 商品マスタ!$A$2:$C$12, 3, FALSE), "")</f>
        <v/>
      </c>
      <c r="Q57" s="4" t="str">
        <f t="shared" si="6"/>
        <v/>
      </c>
      <c r="R57" s="4" t="str">
        <f t="shared" si="7"/>
        <v/>
      </c>
      <c r="S57" s="4" t="str">
        <f t="shared" si="8"/>
        <v/>
      </c>
      <c r="T57" s="3"/>
      <c r="U57" s="3"/>
    </row>
    <row r="58" spans="1:21" ht="22.5" customHeight="1" x14ac:dyDescent="0.1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" t="str">
        <f>IFERROR(VLOOKUP(N58, 商品マスタ!$A$2:$C$12, 2, FALSE), "")</f>
        <v/>
      </c>
      <c r="N58" s="3"/>
      <c r="O58" s="3"/>
      <c r="P58" s="4" t="str">
        <f>IFERROR(VLOOKUP(N58, 商品マスタ!$A$2:$C$12, 3, FALSE), "")</f>
        <v/>
      </c>
      <c r="Q58" s="4" t="str">
        <f t="shared" si="6"/>
        <v/>
      </c>
      <c r="R58" s="4" t="str">
        <f t="shared" si="7"/>
        <v/>
      </c>
      <c r="S58" s="4" t="str">
        <f t="shared" si="8"/>
        <v/>
      </c>
      <c r="T58" s="3"/>
      <c r="U58" s="3"/>
    </row>
    <row r="59" spans="1:21" ht="22.5" customHeight="1" x14ac:dyDescent="0.1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" t="str">
        <f>IFERROR(VLOOKUP(N59, 商品マスタ!$A$2:$C$12, 2, FALSE), "")</f>
        <v/>
      </c>
      <c r="N59" s="3"/>
      <c r="O59" s="3"/>
      <c r="P59" s="4" t="str">
        <f>IFERROR(VLOOKUP(N59, 商品マスタ!$A$2:$C$12, 3, FALSE), "")</f>
        <v/>
      </c>
      <c r="Q59" s="4" t="str">
        <f t="shared" si="6"/>
        <v/>
      </c>
      <c r="R59" s="4" t="str">
        <f t="shared" si="7"/>
        <v/>
      </c>
      <c r="S59" s="4" t="str">
        <f t="shared" si="8"/>
        <v/>
      </c>
      <c r="T59" s="3"/>
      <c r="U59" s="3"/>
    </row>
    <row r="60" spans="1:21" ht="22.5" customHeight="1" x14ac:dyDescent="0.1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" t="str">
        <f>IFERROR(VLOOKUP(N60, 商品マスタ!$A$2:$C$12, 2, FALSE), "")</f>
        <v/>
      </c>
      <c r="N60" s="3"/>
      <c r="O60" s="3"/>
      <c r="P60" s="4" t="str">
        <f>IFERROR(VLOOKUP(N60, 商品マスタ!$A$2:$C$12, 3, FALSE), "")</f>
        <v/>
      </c>
      <c r="Q60" s="4" t="str">
        <f t="shared" ref="Q60:Q91" si="9">IF(AND(ISNUMBER(O60), ISNUMBER(P60)), O60*P60, "")</f>
        <v/>
      </c>
      <c r="R60" s="4" t="str">
        <f t="shared" ref="R60:R91" si="10">IF(ISNUMBER(Q60), ROUNDDOWN(Q60*0.1, 0), "")</f>
        <v/>
      </c>
      <c r="S60" s="4" t="str">
        <f t="shared" ref="S60:S91" si="11">IF(ISNUMBER(Q60), Q60+R60, "")</f>
        <v/>
      </c>
      <c r="T60" s="3"/>
      <c r="U60" s="3"/>
    </row>
    <row r="61" spans="1:21" ht="22.5" customHeight="1" x14ac:dyDescent="0.1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" t="str">
        <f>IFERROR(VLOOKUP(N61, 商品マスタ!$A$2:$C$12, 2, FALSE), "")</f>
        <v/>
      </c>
      <c r="N61" s="3"/>
      <c r="O61" s="3"/>
      <c r="P61" s="4" t="str">
        <f>IFERROR(VLOOKUP(N61, 商品マスタ!$A$2:$C$12, 3, FALSE), "")</f>
        <v/>
      </c>
      <c r="Q61" s="4" t="str">
        <f t="shared" si="9"/>
        <v/>
      </c>
      <c r="R61" s="4" t="str">
        <f t="shared" si="10"/>
        <v/>
      </c>
      <c r="S61" s="4" t="str">
        <f t="shared" si="11"/>
        <v/>
      </c>
      <c r="T61" s="3"/>
      <c r="U61" s="3"/>
    </row>
    <row r="62" spans="1:21" ht="22.5" customHeight="1" x14ac:dyDescent="0.1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" t="str">
        <f>IFERROR(VLOOKUP(N62, 商品マスタ!$A$2:$C$12, 2, FALSE), "")</f>
        <v/>
      </c>
      <c r="N62" s="3"/>
      <c r="O62" s="3"/>
      <c r="P62" s="4" t="str">
        <f>IFERROR(VLOOKUP(N62, 商品マスタ!$A$2:$C$12, 3, FALSE), "")</f>
        <v/>
      </c>
      <c r="Q62" s="4" t="str">
        <f t="shared" si="9"/>
        <v/>
      </c>
      <c r="R62" s="4" t="str">
        <f t="shared" si="10"/>
        <v/>
      </c>
      <c r="S62" s="4" t="str">
        <f t="shared" si="11"/>
        <v/>
      </c>
      <c r="T62" s="3"/>
      <c r="U62" s="3"/>
    </row>
    <row r="63" spans="1:21" ht="22.5" customHeight="1" x14ac:dyDescent="0.1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" t="str">
        <f>IFERROR(VLOOKUP(N63, 商品マスタ!$A$2:$C$12, 2, FALSE), "")</f>
        <v/>
      </c>
      <c r="N63" s="3"/>
      <c r="O63" s="3"/>
      <c r="P63" s="4" t="str">
        <f>IFERROR(VLOOKUP(N63, 商品マスタ!$A$2:$C$12, 3, FALSE), "")</f>
        <v/>
      </c>
      <c r="Q63" s="4" t="str">
        <f t="shared" si="9"/>
        <v/>
      </c>
      <c r="R63" s="4" t="str">
        <f t="shared" si="10"/>
        <v/>
      </c>
      <c r="S63" s="4" t="str">
        <f t="shared" si="11"/>
        <v/>
      </c>
      <c r="T63" s="3"/>
      <c r="U63" s="3"/>
    </row>
  </sheetData>
  <mergeCells count="1">
    <mergeCell ref="A1:U1"/>
  </mergeCells>
  <phoneticPr fontId="3"/>
  <dataValidations count="2">
    <dataValidation type="list" allowBlank="1" sqref="T3:T63" xr:uid="{00000000-0002-0000-0100-000001000000}">
      <formula1>"①最短にて,②12月上旬(1-10),③12月中旬(11-20),④12月下旬(21-25)"</formula1>
    </dataValidation>
    <dataValidation type="list" allowBlank="1" sqref="U3:U63" xr:uid="{00000000-0002-0000-0100-000002000000}">
      <formula1>"有,無"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商品マスタ!$A$2:$A$12</xm:f>
          </x14:formula1>
          <xm:sqref>N3:N63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3.5" x14ac:dyDescent="0.15"/>
  <sheetData>
    <row r="1" spans="1:3" x14ac:dyDescent="0.15">
      <c r="A1" t="s">
        <v>22</v>
      </c>
      <c r="B1" t="s">
        <v>21</v>
      </c>
      <c r="C1" t="s">
        <v>24</v>
      </c>
    </row>
    <row r="2" spans="1:3" x14ac:dyDescent="0.15">
      <c r="A2" t="s">
        <v>30</v>
      </c>
      <c r="B2" t="s">
        <v>31</v>
      </c>
      <c r="C2">
        <v>10000</v>
      </c>
    </row>
    <row r="3" spans="1:3" x14ac:dyDescent="0.15">
      <c r="A3" t="s">
        <v>32</v>
      </c>
      <c r="B3" t="s">
        <v>33</v>
      </c>
      <c r="C3">
        <v>10000</v>
      </c>
    </row>
    <row r="4" spans="1:3" x14ac:dyDescent="0.15">
      <c r="A4" t="s">
        <v>34</v>
      </c>
      <c r="B4" t="s">
        <v>35</v>
      </c>
      <c r="C4">
        <v>9500</v>
      </c>
    </row>
    <row r="5" spans="1:3" x14ac:dyDescent="0.15">
      <c r="A5" t="s">
        <v>36</v>
      </c>
      <c r="B5" t="s">
        <v>37</v>
      </c>
      <c r="C5">
        <v>7000</v>
      </c>
    </row>
    <row r="6" spans="1:3" x14ac:dyDescent="0.15">
      <c r="A6" t="s">
        <v>38</v>
      </c>
      <c r="B6" t="s">
        <v>39</v>
      </c>
      <c r="C6">
        <v>7000</v>
      </c>
    </row>
    <row r="7" spans="1:3" x14ac:dyDescent="0.15">
      <c r="A7" t="s">
        <v>40</v>
      </c>
      <c r="B7" t="s">
        <v>41</v>
      </c>
      <c r="C7">
        <v>6300</v>
      </c>
    </row>
    <row r="8" spans="1:3" x14ac:dyDescent="0.15">
      <c r="A8" t="s">
        <v>42</v>
      </c>
      <c r="B8" t="s">
        <v>43</v>
      </c>
      <c r="C8">
        <v>5000</v>
      </c>
    </row>
    <row r="9" spans="1:3" x14ac:dyDescent="0.15">
      <c r="A9" t="s">
        <v>44</v>
      </c>
      <c r="B9" t="s">
        <v>45</v>
      </c>
      <c r="C9">
        <v>5000</v>
      </c>
    </row>
    <row r="10" spans="1:3" x14ac:dyDescent="0.15">
      <c r="A10" t="s">
        <v>46</v>
      </c>
      <c r="B10" t="s">
        <v>47</v>
      </c>
      <c r="C10">
        <v>5000</v>
      </c>
    </row>
    <row r="11" spans="1:3" x14ac:dyDescent="0.15">
      <c r="A11" t="s">
        <v>48</v>
      </c>
      <c r="B11" t="s">
        <v>49</v>
      </c>
      <c r="C11">
        <v>5000</v>
      </c>
    </row>
    <row r="12" spans="1:3" x14ac:dyDescent="0.15">
      <c r="A12" t="s">
        <v>50</v>
      </c>
      <c r="B12" t="s">
        <v>51</v>
      </c>
      <c r="C12">
        <v>4300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ご案内</vt:lpstr>
      <vt:lpstr>入力フォーマット</vt:lpstr>
      <vt:lpstr>商品マスタ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購買部　小杉 春菜</cp:lastModifiedBy>
  <dcterms:created xsi:type="dcterms:W3CDTF">2026-10-15T05:10:56Z</dcterms:created>
  <dcterms:modified xsi:type="dcterms:W3CDTF">2026-10-15T05:20:08Z</dcterms:modified>
</cp:coreProperties>
</file>